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david\AppData\Local\Temp\MicrosoftEdgeDownloads\e07f9539-2766-445b-b430-39a3f96ac1a0\"/>
    </mc:Choice>
  </mc:AlternateContent>
  <xr:revisionPtr revIDLastSave="0" documentId="13_ncr:1_{835E6946-4B49-4A77-A82A-F24B4E036412}" xr6:coauthVersionLast="47" xr6:coauthVersionMax="47" xr10:uidLastSave="{00000000-0000-0000-0000-000000000000}"/>
  <bookViews>
    <workbookView xWindow="4005" yWindow="1665" windowWidth="22245" windowHeight="13590" xr2:uid="{00000000-000D-0000-FFFF-FFFF00000000}"/>
  </bookViews>
  <sheets>
    <sheet name="Plantilla de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5Gr+RPpxMbv07+p8Se7mLZKTqOA=="/>
    </ext>
  </extLst>
</workbook>
</file>

<file path=xl/calcChain.xml><?xml version="1.0" encoding="utf-8"?>
<calcChain xmlns="http://schemas.openxmlformats.org/spreadsheetml/2006/main">
  <c r="G16" i="1" l="1"/>
  <c r="E43" i="1" s="1"/>
  <c r="G43" i="1" s="1"/>
  <c r="E40" i="1" l="1"/>
  <c r="E41" i="1"/>
  <c r="G28" i="1"/>
  <c r="E42" i="1"/>
  <c r="E39" i="1"/>
  <c r="G39" i="1" l="1"/>
  <c r="B28" i="1"/>
  <c r="F28" i="1" s="1"/>
  <c r="H24" i="1" s="1"/>
  <c r="D28" i="1"/>
  <c r="H21" i="1"/>
  <c r="G42" i="1"/>
  <c r="H22" i="1"/>
  <c r="H23" i="1"/>
  <c r="G41" i="1"/>
  <c r="G40" i="1"/>
  <c r="E28" i="1"/>
  <c r="H28" i="1" l="1"/>
  <c r="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3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ID#AAAAWlBlJg8
</t>
        </r>
        <r>
          <rPr>
            <sz val="10"/>
            <color rgb="FF000000"/>
            <rFont val="Arial"/>
            <family val="2"/>
          </rPr>
          <t xml:space="preserve">    (2022-03-29 11:34:44)
</t>
        </r>
        <r>
          <rPr>
            <sz val="10"/>
            <color rgb="FF000000"/>
            <rFont val="Arial"/>
            <family val="2"/>
          </rPr>
          <t>si es un contrato indefinido es 1,55% y si es un temporal es 1,60%</t>
        </r>
      </text>
    </comment>
    <comment ref="F24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ID#AAAAWlBlJg0
</t>
        </r>
        <r>
          <rPr>
            <sz val="10"/>
            <color rgb="FF000000"/>
            <rFont val="Arial"/>
            <family val="2"/>
          </rPr>
          <t xml:space="preserve">    (2022-03-29 11:34:44)
</t>
        </r>
        <r>
          <rPr>
            <sz val="10"/>
            <color rgb="FF000000"/>
            <rFont val="Arial"/>
            <family val="2"/>
          </rPr>
          <t>calcular irpf: https://www2.agenciatributaria.gob.es/wlpl/PRET-R180/index.zul</t>
        </r>
      </text>
    </comment>
    <comment ref="F40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ID#AAAAWlBlJg4
    (2022-03-29 11:34:44)
depende del cnae de la empresa (la actividad)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D3nDDOQWYNqy0CGuZZ8e3HcYz3A=="/>
    </ext>
  </extLst>
</comments>
</file>

<file path=xl/sharedStrings.xml><?xml version="1.0" encoding="utf-8"?>
<sst xmlns="http://schemas.openxmlformats.org/spreadsheetml/2006/main" count="58" uniqueCount="56">
  <si>
    <t>EMPRESA</t>
  </si>
  <si>
    <t>TRABAJADOR/A</t>
  </si>
  <si>
    <t>Nombre:</t>
  </si>
  <si>
    <t>Domicilio:</t>
  </si>
  <si>
    <t>DNI:</t>
  </si>
  <si>
    <t>Número afiliación a la S.S:</t>
  </si>
  <si>
    <t>CIF:</t>
  </si>
  <si>
    <t>Categoría o grupo profesional:</t>
  </si>
  <si>
    <t>Código Cuenta cotización S.S.:</t>
  </si>
  <si>
    <t>Grupo de cotización:</t>
  </si>
  <si>
    <t>Fecha de antigüedad:</t>
  </si>
  <si>
    <t>Número de contrato:</t>
  </si>
  <si>
    <t>Periodo de liquidación:</t>
  </si>
  <si>
    <t>Fecha inicial</t>
  </si>
  <si>
    <t>Fecha final</t>
  </si>
  <si>
    <t>Total días:</t>
  </si>
  <si>
    <t>CANTIDAD</t>
  </si>
  <si>
    <t>PRECIO</t>
  </si>
  <si>
    <t>CONCEPTO</t>
  </si>
  <si>
    <t>DEVENGOS</t>
  </si>
  <si>
    <t>DEDUCCIONES</t>
  </si>
  <si>
    <t>*Salario Base</t>
  </si>
  <si>
    <t>*P.P. Extras</t>
  </si>
  <si>
    <t>*Plus de convenio</t>
  </si>
  <si>
    <t>*Seguro Médico</t>
  </si>
  <si>
    <t>Descuento en Conceptos en especie</t>
  </si>
  <si>
    <t xml:space="preserve">Cotización Cont. Comu </t>
  </si>
  <si>
    <t xml:space="preserve">Cotización Formación </t>
  </si>
  <si>
    <t xml:space="preserve">Cotización Desempleo </t>
  </si>
  <si>
    <t>Tributación IRPPF</t>
  </si>
  <si>
    <t>REM. TOTAL</t>
  </si>
  <si>
    <t>P.P. EXTRAS</t>
  </si>
  <si>
    <t>BASE S.S.</t>
  </si>
  <si>
    <t>BASE A.T. Y DES.</t>
  </si>
  <si>
    <t>BASE IRPF</t>
  </si>
  <si>
    <t>T. DEVENGADO</t>
  </si>
  <si>
    <t>T. A DEDUCIR</t>
  </si>
  <si>
    <t>* Percepciones Salariales sujetas a Cot. S.S.</t>
  </si>
  <si>
    <t>FECHA</t>
  </si>
  <si>
    <t>SELLO EMPRESA</t>
  </si>
  <si>
    <t>RECIBI</t>
  </si>
  <si>
    <t>LÍQUIDO A PERCIBIR</t>
  </si>
  <si>
    <t>IBAN:</t>
  </si>
  <si>
    <t>Entidad Financiera:</t>
  </si>
  <si>
    <t>DETERMINACIÓN DE LAS B. DE COTIZACIÓN A LA S.S. Y CONCEPTOS DE RECAUDACIÓN CONJUNTA Y APORTACIÓN DE LA EMPRESA</t>
  </si>
  <si>
    <t>BASE</t>
  </si>
  <si>
    <t>TIPO</t>
  </si>
  <si>
    <t>APORTACIÓN DE LA EMPRESA</t>
  </si>
  <si>
    <t>1. Contingencias comunes</t>
  </si>
  <si>
    <t>2. Contingencias profesionales
y conceptos de recaudación conjunta</t>
  </si>
  <si>
    <t>AT y EP</t>
  </si>
  <si>
    <t>Desempleo</t>
  </si>
  <si>
    <t>Formación Profesional</t>
  </si>
  <si>
    <t>Fondo Garantía Salarial</t>
  </si>
  <si>
    <t>3. Cotización adicional horas extraordinarias</t>
  </si>
  <si>
    <t>Esta plantilla es un ejemplo de trabajador con un contrato indefinido, soltero sin descendientes ni ascendientes a cargo, con las pagas extras prorrateadas.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</si>
</sst>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.00\ %"/>
  </numFmts>
  <fonts count="11">
    <font>
      <sz val="10"/>
      <color rgb="FF000000"/>
      <name val="Arial"/>
      <scheme val="minor"/>
    </font>
    <font>
      <sz val="10"/>
      <color rgb="FF000000"/>
      <name val="Trebuchet MS"/>
      <family val="2"/>
    </font>
    <font>
      <sz val="11"/>
      <color theme="1"/>
      <name val="Trebuchet MS"/>
      <family val="2"/>
    </font>
    <font>
      <sz val="10"/>
      <color rgb="FF000000"/>
      <name val="Arial"/>
      <family val="2"/>
    </font>
    <font>
      <sz val="10"/>
      <color rgb="FF000000"/>
      <name val="Helvetica Light"/>
    </font>
    <font>
      <sz val="11"/>
      <color theme="1"/>
      <name val="Helvetica Light"/>
    </font>
    <font>
      <sz val="10"/>
      <name val="Helvetica Light"/>
    </font>
    <font>
      <i/>
      <sz val="11"/>
      <color theme="1"/>
      <name val="Helvetica Light"/>
    </font>
    <font>
      <sz val="9"/>
      <color theme="1" tint="0.499984740745262"/>
      <name val="Helvetica Light"/>
    </font>
    <font>
      <b/>
      <sz val="11"/>
      <color theme="1" tint="0.34998626667073579"/>
      <name val="Helvetica Light"/>
    </font>
    <font>
      <b/>
      <sz val="14"/>
      <color theme="1" tint="0.249977111117893"/>
      <name val="Helvetica Light"/>
    </font>
  </fonts>
  <fills count="5">
    <fill>
      <patternFill patternType="none"/>
    </fill>
    <fill>
      <patternFill patternType="gray125"/>
    </fill>
    <fill>
      <patternFill patternType="solid">
        <fgColor rgb="FFD3D3D8"/>
        <bgColor rgb="FFD3D3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0" fontId="7" fillId="3" borderId="7" xfId="0" applyFont="1" applyFill="1" applyBorder="1"/>
    <xf numFmtId="0" fontId="5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5" fillId="3" borderId="8" xfId="0" applyFont="1" applyFill="1" applyBorder="1"/>
    <xf numFmtId="0" fontId="5" fillId="3" borderId="4" xfId="0" applyFont="1" applyFill="1" applyBorder="1"/>
    <xf numFmtId="164" fontId="5" fillId="3" borderId="7" xfId="0" applyNumberFormat="1" applyFont="1" applyFill="1" applyBorder="1"/>
    <xf numFmtId="165" fontId="5" fillId="3" borderId="7" xfId="0" applyNumberFormat="1" applyFont="1" applyFill="1" applyBorder="1"/>
    <xf numFmtId="165" fontId="5" fillId="4" borderId="7" xfId="0" applyNumberFormat="1" applyFont="1" applyFill="1" applyBorder="1"/>
    <xf numFmtId="0" fontId="9" fillId="3" borderId="1" xfId="0" applyFont="1" applyFill="1" applyBorder="1"/>
    <xf numFmtId="0" fontId="5" fillId="3" borderId="6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164" fontId="5" fillId="3" borderId="7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5" fillId="3" borderId="7" xfId="0" applyFont="1" applyFill="1" applyBorder="1"/>
    <xf numFmtId="0" fontId="4" fillId="3" borderId="7" xfId="0" applyFont="1" applyFill="1" applyBorder="1"/>
    <xf numFmtId="0" fontId="5" fillId="2" borderId="1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164" fontId="10" fillId="3" borderId="1" xfId="0" applyNumberFormat="1" applyFont="1" applyFill="1" applyBorder="1"/>
    <xf numFmtId="0" fontId="10" fillId="3" borderId="1" xfId="0" applyFont="1" applyFill="1" applyBorder="1"/>
    <xf numFmtId="0" fontId="5" fillId="3" borderId="6" xfId="0" applyFont="1" applyFill="1" applyBorder="1"/>
    <xf numFmtId="0" fontId="5" fillId="3" borderId="8" xfId="0" applyFont="1" applyFill="1" applyBorder="1"/>
    <xf numFmtId="0" fontId="4" fillId="3" borderId="6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CEF"/>
      <color rgb="FF07A2AD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76200</xdr:rowOff>
    </xdr:from>
    <xdr:to>
      <xdr:col>8</xdr:col>
      <xdr:colOff>25400</xdr:colOff>
      <xdr:row>4</xdr:row>
      <xdr:rowOff>88900</xdr:rowOff>
    </xdr:to>
    <xdr:sp macro="" textlink="">
      <xdr:nvSpPr>
        <xdr:cNvPr id="6" name="Round Same Side Corner Rectangle 92">
          <a:extLst>
            <a:ext uri="{FF2B5EF4-FFF2-40B4-BE49-F238E27FC236}">
              <a16:creationId xmlns:a16="http://schemas.microsoft.com/office/drawing/2014/main" id="{FBC2B222-D0A6-5149-9036-91799637A9CA}"/>
            </a:ext>
          </a:extLst>
        </xdr:cNvPr>
        <xdr:cNvSpPr/>
      </xdr:nvSpPr>
      <xdr:spPr>
        <a:xfrm>
          <a:off x="1130300" y="393700"/>
          <a:ext cx="10807700" cy="342900"/>
        </a:xfrm>
        <a:prstGeom prst="round2SameRect">
          <a:avLst>
            <a:gd name="adj1" fmla="val 32788"/>
            <a:gd name="adj2" fmla="val 0"/>
          </a:avLst>
        </a:prstGeom>
        <a:gradFill>
          <a:gsLst>
            <a:gs pos="17000">
              <a:srgbClr val="FF355E"/>
            </a:gs>
            <a:gs pos="99000">
              <a:schemeClr val="bg1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/>
          <a:endParaRPr lang="en-US" sz="1100">
            <a:solidFill>
              <a:schemeClr val="lt1"/>
            </a:solidFill>
            <a:latin typeface="Fira Sans" panose="020B05030500000200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101601</xdr:colOff>
      <xdr:row>2</xdr:row>
      <xdr:rowOff>114300</xdr:rowOff>
    </xdr:from>
    <xdr:to>
      <xdr:col>1</xdr:col>
      <xdr:colOff>393701</xdr:colOff>
      <xdr:row>4</xdr:row>
      <xdr:rowOff>68350</xdr:rowOff>
    </xdr:to>
    <xdr:pic>
      <xdr:nvPicPr>
        <xdr:cNvPr id="7" name="Picture 41">
          <a:extLst>
            <a:ext uri="{FF2B5EF4-FFF2-40B4-BE49-F238E27FC236}">
              <a16:creationId xmlns:a16="http://schemas.microsoft.com/office/drawing/2014/main" id="{D794FADC-B57D-7E46-A3BB-92BC83AC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1" y="431800"/>
          <a:ext cx="292100" cy="284250"/>
        </a:xfrm>
        <a:prstGeom prst="rect">
          <a:avLst/>
        </a:prstGeom>
      </xdr:spPr>
    </xdr:pic>
    <xdr:clientData/>
  </xdr:twoCellAnchor>
  <xdr:twoCellAnchor>
    <xdr:from>
      <xdr:col>3</xdr:col>
      <xdr:colOff>800100</xdr:colOff>
      <xdr:row>2</xdr:row>
      <xdr:rowOff>88901</xdr:rowOff>
    </xdr:from>
    <xdr:to>
      <xdr:col>5</xdr:col>
      <xdr:colOff>533400</xdr:colOff>
      <xdr:row>4</xdr:row>
      <xdr:rowOff>38101</xdr:rowOff>
    </xdr:to>
    <xdr:sp macro="" textlink="">
      <xdr:nvSpPr>
        <xdr:cNvPr id="8" name="TextBox 13">
          <a:extLst>
            <a:ext uri="{FF2B5EF4-FFF2-40B4-BE49-F238E27FC236}">
              <a16:creationId xmlns:a16="http://schemas.microsoft.com/office/drawing/2014/main" id="{66B3B747-07C6-064A-84A3-8D5A70602BDA}"/>
            </a:ext>
          </a:extLst>
        </xdr:cNvPr>
        <xdr:cNvSpPr txBox="1"/>
      </xdr:nvSpPr>
      <xdr:spPr>
        <a:xfrm>
          <a:off x="4711700" y="406401"/>
          <a:ext cx="3632200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 b="0" i="0">
              <a:solidFill>
                <a:schemeClr val="bg1"/>
              </a:solidFill>
              <a:latin typeface="Fira Sans" panose="020B0503050000020004" pitchFamily="34" charset="0"/>
              <a:ea typeface="Roboto" pitchFamily="2" charset="0"/>
              <a:cs typeface="Segoe UI Black" panose="020B0A02040204020203" pitchFamily="34" charset="0"/>
            </a:rPr>
            <a:t>Plantilla</a:t>
          </a:r>
          <a:r>
            <a:rPr lang="en-US" sz="2000" b="0" i="0" baseline="0">
              <a:solidFill>
                <a:schemeClr val="bg1"/>
              </a:solidFill>
              <a:latin typeface="Fira Sans" panose="020B0503050000020004" pitchFamily="34" charset="0"/>
              <a:ea typeface="Roboto" pitchFamily="2" charset="0"/>
              <a:cs typeface="Segoe UI Black" panose="020B0A02040204020203" pitchFamily="34" charset="0"/>
            </a:rPr>
            <a:t> para nómina</a:t>
          </a:r>
          <a:r>
            <a:rPr lang="en-US" sz="2800" b="0" i="0">
              <a:solidFill>
                <a:schemeClr val="bg1"/>
              </a:solidFill>
              <a:latin typeface="Fira Sans" panose="020B0503050000020004" pitchFamily="34" charset="0"/>
              <a:ea typeface="Roboto" pitchFamily="2" charset="0"/>
              <a:cs typeface="Segoe UI Black" panose="020B0A02040204020203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DECEF"/>
  </sheetPr>
  <dimension ref="A1:Z1000"/>
  <sheetViews>
    <sheetView showGridLines="0" tabSelected="1" workbookViewId="0">
      <selection activeCell="G17" sqref="G17"/>
    </sheetView>
  </sheetViews>
  <sheetFormatPr baseColWidth="10" defaultColWidth="12.7109375" defaultRowHeight="15" customHeight="1"/>
  <cols>
    <col min="1" max="1" width="6.85546875" customWidth="1"/>
    <col min="2" max="2" width="21.28515625" customWidth="1"/>
    <col min="3" max="3" width="15.42578125" customWidth="1"/>
    <col min="4" max="4" width="31.28515625" customWidth="1"/>
    <col min="5" max="6" width="19.85546875" customWidth="1"/>
    <col min="7" max="7" width="16.28515625" customWidth="1"/>
    <col min="8" max="8" width="17.7109375" customWidth="1"/>
    <col min="9" max="9" width="2.140625" customWidth="1"/>
    <col min="10" max="10" width="19.7109375" customWidth="1"/>
    <col min="11" max="11" width="17" customWidth="1"/>
    <col min="12" max="26" width="8.8554687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3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56" t="s">
        <v>0</v>
      </c>
      <c r="C6" s="57"/>
      <c r="D6" s="58"/>
      <c r="E6" s="56" t="s">
        <v>1</v>
      </c>
      <c r="F6" s="57"/>
      <c r="G6" s="57"/>
      <c r="H6" s="58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32" t="s">
        <v>2</v>
      </c>
      <c r="C7" s="33"/>
      <c r="D7" s="34"/>
      <c r="E7" s="32" t="s">
        <v>2</v>
      </c>
      <c r="F7" s="33"/>
      <c r="G7" s="33"/>
      <c r="H7" s="34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32" t="s">
        <v>3</v>
      </c>
      <c r="C8" s="33"/>
      <c r="D8" s="34"/>
      <c r="E8" s="32" t="s">
        <v>4</v>
      </c>
      <c r="F8" s="33"/>
      <c r="G8" s="33"/>
      <c r="H8" s="34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35"/>
      <c r="C9" s="36"/>
      <c r="D9" s="37"/>
      <c r="E9" s="20" t="s">
        <v>5</v>
      </c>
      <c r="F9" s="22"/>
      <c r="G9" s="22"/>
      <c r="H9" s="21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32" t="s">
        <v>6</v>
      </c>
      <c r="C10" s="33"/>
      <c r="D10" s="34"/>
      <c r="E10" s="32" t="s">
        <v>7</v>
      </c>
      <c r="F10" s="33"/>
      <c r="G10" s="33"/>
      <c r="H10" s="34"/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1"/>
      <c r="B11" s="18" t="s">
        <v>8</v>
      </c>
      <c r="C11" s="19"/>
      <c r="D11" s="18"/>
      <c r="E11" s="32" t="s">
        <v>9</v>
      </c>
      <c r="F11" s="33"/>
      <c r="G11" s="33"/>
      <c r="H11" s="34"/>
      <c r="I11" s="3"/>
      <c r="J11" s="3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38"/>
      <c r="C12" s="39"/>
      <c r="D12" s="40"/>
      <c r="E12" s="32" t="s">
        <v>10</v>
      </c>
      <c r="F12" s="33"/>
      <c r="G12" s="33"/>
      <c r="H12" s="34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41"/>
      <c r="C13" s="42"/>
      <c r="D13" s="43"/>
      <c r="E13" s="32" t="s">
        <v>11</v>
      </c>
      <c r="F13" s="33"/>
      <c r="G13" s="33"/>
      <c r="H13" s="34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54" t="s">
        <v>12</v>
      </c>
      <c r="C14" s="55"/>
      <c r="D14" s="13" t="s">
        <v>13</v>
      </c>
      <c r="E14" s="13" t="s">
        <v>14</v>
      </c>
      <c r="F14" s="13"/>
      <c r="G14" s="12" t="s">
        <v>15</v>
      </c>
      <c r="H14" s="14">
        <v>30</v>
      </c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5" t="s">
        <v>16</v>
      </c>
      <c r="C15" s="5" t="s">
        <v>17</v>
      </c>
      <c r="D15" s="50" t="s">
        <v>18</v>
      </c>
      <c r="E15" s="45"/>
      <c r="F15" s="45"/>
      <c r="G15" s="5" t="s">
        <v>19</v>
      </c>
      <c r="H15" s="5" t="s">
        <v>20</v>
      </c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2">
        <v>30</v>
      </c>
      <c r="C16" s="23">
        <v>59</v>
      </c>
      <c r="D16" s="48" t="s">
        <v>21</v>
      </c>
      <c r="E16" s="49"/>
      <c r="F16" s="12"/>
      <c r="G16" s="23">
        <f>B16*C16</f>
        <v>1770</v>
      </c>
      <c r="H16" s="12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2"/>
      <c r="C17" s="11"/>
      <c r="D17" s="48" t="s">
        <v>22</v>
      </c>
      <c r="E17" s="49"/>
      <c r="F17" s="12"/>
      <c r="G17" s="23">
        <v>240</v>
      </c>
      <c r="H17" s="12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12"/>
      <c r="C18" s="11"/>
      <c r="D18" s="48" t="s">
        <v>23</v>
      </c>
      <c r="E18" s="49"/>
      <c r="F18" s="12"/>
      <c r="G18" s="23">
        <v>35</v>
      </c>
      <c r="H18" s="12"/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"/>
      <c r="B19" s="12"/>
      <c r="C19" s="11"/>
      <c r="D19" s="48" t="s">
        <v>24</v>
      </c>
      <c r="E19" s="49"/>
      <c r="F19" s="12"/>
      <c r="G19" s="23">
        <v>40</v>
      </c>
      <c r="H19" s="12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12"/>
      <c r="C20" s="11"/>
      <c r="D20" s="48" t="s">
        <v>25</v>
      </c>
      <c r="E20" s="49"/>
      <c r="F20" s="12"/>
      <c r="G20" s="11"/>
      <c r="H20" s="23">
        <v>40</v>
      </c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>
      <c r="A21" s="1"/>
      <c r="B21" s="12"/>
      <c r="C21" s="11"/>
      <c r="D21" s="48" t="s">
        <v>26</v>
      </c>
      <c r="E21" s="49"/>
      <c r="F21" s="24">
        <v>4.7E-2</v>
      </c>
      <c r="G21" s="11"/>
      <c r="H21" s="23">
        <f>E39*F21</f>
        <v>97.995000000000005</v>
      </c>
      <c r="I21" s="3"/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>
      <c r="A22" s="1"/>
      <c r="B22" s="12"/>
      <c r="C22" s="11"/>
      <c r="D22" s="48" t="s">
        <v>27</v>
      </c>
      <c r="E22" s="49"/>
      <c r="F22" s="24">
        <v>1E-3</v>
      </c>
      <c r="G22" s="11"/>
      <c r="H22" s="23">
        <f>E42*F22</f>
        <v>2.085</v>
      </c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1"/>
      <c r="B23" s="12"/>
      <c r="C23" s="11"/>
      <c r="D23" s="48" t="s">
        <v>28</v>
      </c>
      <c r="E23" s="49"/>
      <c r="F23" s="25">
        <v>1.55E-2</v>
      </c>
      <c r="G23" s="11"/>
      <c r="H23" s="23">
        <f>E41*F23</f>
        <v>32.317500000000003</v>
      </c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>
      <c r="A24" s="1"/>
      <c r="B24" s="12"/>
      <c r="C24" s="11"/>
      <c r="D24" s="48" t="s">
        <v>29</v>
      </c>
      <c r="E24" s="49"/>
      <c r="F24" s="25">
        <v>0.1414</v>
      </c>
      <c r="G24" s="11"/>
      <c r="H24" s="23">
        <f>F28*F24</f>
        <v>289.16300000000001</v>
      </c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38"/>
      <c r="C25" s="39"/>
      <c r="D25" s="39"/>
      <c r="E25" s="39"/>
      <c r="F25" s="39"/>
      <c r="G25" s="39"/>
      <c r="H25" s="40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41"/>
      <c r="C26" s="42"/>
      <c r="D26" s="42"/>
      <c r="E26" s="42"/>
      <c r="F26" s="42"/>
      <c r="G26" s="42"/>
      <c r="H26" s="4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>
      <c r="A27" s="1"/>
      <c r="B27" s="5" t="s">
        <v>30</v>
      </c>
      <c r="C27" s="5" t="s">
        <v>31</v>
      </c>
      <c r="D27" s="5" t="s">
        <v>32</v>
      </c>
      <c r="E27" s="5" t="s">
        <v>33</v>
      </c>
      <c r="F27" s="5" t="s">
        <v>34</v>
      </c>
      <c r="G27" s="5" t="s">
        <v>35</v>
      </c>
      <c r="H27" s="5" t="s">
        <v>36</v>
      </c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"/>
      <c r="B28" s="23">
        <f>E39</f>
        <v>2085</v>
      </c>
      <c r="C28" s="12"/>
      <c r="D28" s="23">
        <f>E39</f>
        <v>2085</v>
      </c>
      <c r="E28" s="23">
        <f>E40</f>
        <v>2085</v>
      </c>
      <c r="F28" s="23">
        <f>B28-H20</f>
        <v>2045</v>
      </c>
      <c r="G28" s="23">
        <f t="shared" ref="G28:H28" si="0">SUM(G16:G26)</f>
        <v>2085</v>
      </c>
      <c r="H28" s="23">
        <f t="shared" si="0"/>
        <v>461.56050000000005</v>
      </c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"/>
      <c r="B29" s="18" t="s">
        <v>37</v>
      </c>
      <c r="C29" s="15"/>
      <c r="D29" s="16"/>
      <c r="E29" s="16"/>
      <c r="F29" s="16"/>
      <c r="G29" s="16"/>
      <c r="H29" s="17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>
      <c r="A30" s="1"/>
      <c r="B30" s="35" t="s">
        <v>38</v>
      </c>
      <c r="C30" s="37"/>
      <c r="D30" s="32" t="s">
        <v>39</v>
      </c>
      <c r="E30" s="34"/>
      <c r="F30" s="32" t="s">
        <v>40</v>
      </c>
      <c r="G30" s="33"/>
      <c r="H30" s="34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"/>
      <c r="B31" s="10"/>
      <c r="C31" s="9"/>
      <c r="D31" s="9"/>
      <c r="E31" s="9"/>
      <c r="F31" s="9"/>
      <c r="G31" s="9"/>
      <c r="H31" s="10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"/>
      <c r="B32" s="10"/>
      <c r="C32" s="9"/>
      <c r="D32" s="9"/>
      <c r="E32" s="9"/>
      <c r="F32" s="9"/>
      <c r="G32" s="50" t="s">
        <v>41</v>
      </c>
      <c r="H32" s="45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>
      <c r="A33" s="1"/>
      <c r="B33" s="10"/>
      <c r="C33" s="9"/>
      <c r="D33" s="9"/>
      <c r="E33" s="9"/>
      <c r="F33" s="9"/>
      <c r="G33" s="52">
        <f>G28-H28</f>
        <v>1623.4395</v>
      </c>
      <c r="H33" s="53"/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"/>
      <c r="B34" s="10" t="s">
        <v>42</v>
      </c>
      <c r="C34" s="9"/>
      <c r="D34" s="9"/>
      <c r="E34" s="9"/>
      <c r="F34" s="9"/>
      <c r="G34" s="9"/>
      <c r="H34" s="10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10" t="s">
        <v>43</v>
      </c>
      <c r="C35" s="10"/>
      <c r="D35" s="10"/>
      <c r="E35" s="10"/>
      <c r="F35" s="10"/>
      <c r="G35" s="10"/>
      <c r="H35" s="10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9"/>
      <c r="C36" s="9"/>
      <c r="D36" s="9"/>
      <c r="E36" s="9"/>
      <c r="F36" s="9"/>
      <c r="G36" s="9"/>
      <c r="H36" s="9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26" t="s">
        <v>44</v>
      </c>
      <c r="C37" s="10"/>
      <c r="D37" s="10"/>
      <c r="E37" s="10"/>
      <c r="F37" s="10"/>
      <c r="G37" s="10"/>
      <c r="H37" s="10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44" t="s">
        <v>18</v>
      </c>
      <c r="C38" s="45"/>
      <c r="D38" s="45"/>
      <c r="E38" s="5" t="s">
        <v>45</v>
      </c>
      <c r="F38" s="5" t="s">
        <v>46</v>
      </c>
      <c r="G38" s="50" t="s">
        <v>47</v>
      </c>
      <c r="H38" s="45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27" t="s">
        <v>48</v>
      </c>
      <c r="C39" s="28"/>
      <c r="D39" s="29"/>
      <c r="E39" s="23">
        <f>SUM(G16:G19)</f>
        <v>2085</v>
      </c>
      <c r="F39" s="24">
        <v>0.23599999999999999</v>
      </c>
      <c r="G39" s="46">
        <f t="shared" ref="G39:G43" si="1">E39*F39</f>
        <v>492.06</v>
      </c>
      <c r="H39" s="47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51" t="s">
        <v>49</v>
      </c>
      <c r="C40" s="48" t="s">
        <v>50</v>
      </c>
      <c r="D40" s="49"/>
      <c r="E40" s="23">
        <f>SUM(G16:G19)</f>
        <v>2085</v>
      </c>
      <c r="F40" s="25">
        <v>1.35E-2</v>
      </c>
      <c r="G40" s="46">
        <f t="shared" si="1"/>
        <v>28.147500000000001</v>
      </c>
      <c r="H40" s="47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47"/>
      <c r="C41" s="48" t="s">
        <v>51</v>
      </c>
      <c r="D41" s="49"/>
      <c r="E41" s="23">
        <f>SUM(G16:G19)</f>
        <v>2085</v>
      </c>
      <c r="F41" s="24">
        <v>5.5E-2</v>
      </c>
      <c r="G41" s="46">
        <f t="shared" si="1"/>
        <v>114.675</v>
      </c>
      <c r="H41" s="47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47"/>
      <c r="C42" s="48" t="s">
        <v>52</v>
      </c>
      <c r="D42" s="49"/>
      <c r="E42" s="23">
        <f>SUM(G16:G19)</f>
        <v>2085</v>
      </c>
      <c r="F42" s="24">
        <v>6.0000000000000001E-3</v>
      </c>
      <c r="G42" s="46">
        <f t="shared" si="1"/>
        <v>12.51</v>
      </c>
      <c r="H42" s="47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47"/>
      <c r="C43" s="48" t="s">
        <v>53</v>
      </c>
      <c r="D43" s="49"/>
      <c r="E43" s="23">
        <f>SUM(G16:G19)</f>
        <v>2085</v>
      </c>
      <c r="F43" s="24">
        <v>2E-3</v>
      </c>
      <c r="G43" s="46">
        <f t="shared" si="1"/>
        <v>4.17</v>
      </c>
      <c r="H43" s="47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1"/>
      <c r="B44" s="27" t="s">
        <v>54</v>
      </c>
      <c r="C44" s="28"/>
      <c r="D44" s="28"/>
      <c r="E44" s="28"/>
      <c r="F44" s="28"/>
      <c r="G44" s="28"/>
      <c r="H44" s="29"/>
      <c r="I44" s="3"/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" customHeight="1">
      <c r="A45" s="1"/>
      <c r="B45" s="7"/>
      <c r="C45" s="4"/>
      <c r="D45" s="4"/>
      <c r="E45" s="4"/>
      <c r="F45" s="4"/>
      <c r="G45" s="4"/>
      <c r="H45" s="4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30" t="s">
        <v>55</v>
      </c>
      <c r="C46" s="31"/>
      <c r="D46" s="31"/>
      <c r="E46" s="31"/>
      <c r="F46" s="31"/>
      <c r="G46" s="31"/>
      <c r="H46" s="31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31"/>
      <c r="C47" s="31"/>
      <c r="D47" s="31"/>
      <c r="E47" s="31"/>
      <c r="F47" s="31"/>
      <c r="G47" s="31"/>
      <c r="H47" s="31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31"/>
      <c r="C48" s="31"/>
      <c r="D48" s="31"/>
      <c r="E48" s="31"/>
      <c r="F48" s="31"/>
      <c r="G48" s="31"/>
      <c r="H48" s="31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3"/>
      <c r="C49" s="8"/>
      <c r="D49" s="8"/>
      <c r="E49" s="8"/>
      <c r="F49" s="8"/>
      <c r="G49" s="8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5">
    <mergeCell ref="B14:C14"/>
    <mergeCell ref="D15:F15"/>
    <mergeCell ref="D16:E16"/>
    <mergeCell ref="D17:E17"/>
    <mergeCell ref="B6:D6"/>
    <mergeCell ref="E6:H6"/>
    <mergeCell ref="D18:E18"/>
    <mergeCell ref="D19:E19"/>
    <mergeCell ref="D20:E20"/>
    <mergeCell ref="D21:E21"/>
    <mergeCell ref="D22:E22"/>
    <mergeCell ref="D23:E23"/>
    <mergeCell ref="D24:E24"/>
    <mergeCell ref="G32:H32"/>
    <mergeCell ref="G33:H33"/>
    <mergeCell ref="F30:H30"/>
    <mergeCell ref="B38:D38"/>
    <mergeCell ref="G41:H41"/>
    <mergeCell ref="G42:H42"/>
    <mergeCell ref="C43:D43"/>
    <mergeCell ref="G43:H43"/>
    <mergeCell ref="G38:H38"/>
    <mergeCell ref="G39:H39"/>
    <mergeCell ref="B40:B43"/>
    <mergeCell ref="C40:D40"/>
    <mergeCell ref="G40:H40"/>
    <mergeCell ref="C41:D41"/>
    <mergeCell ref="C42:D42"/>
    <mergeCell ref="B39:D39"/>
    <mergeCell ref="B44:H44"/>
    <mergeCell ref="B46:H48"/>
    <mergeCell ref="B7:D7"/>
    <mergeCell ref="B8:D8"/>
    <mergeCell ref="B9:D9"/>
    <mergeCell ref="B10:D10"/>
    <mergeCell ref="B12:D13"/>
    <mergeCell ref="E7:H7"/>
    <mergeCell ref="E8:H8"/>
    <mergeCell ref="E10:H10"/>
    <mergeCell ref="E11:H11"/>
    <mergeCell ref="E12:H12"/>
    <mergeCell ref="E13:H13"/>
    <mergeCell ref="B25:H26"/>
    <mergeCell ref="B30:C30"/>
    <mergeCell ref="D30:E30"/>
  </mergeCell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de nómina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serrano</cp:lastModifiedBy>
  <dcterms:created xsi:type="dcterms:W3CDTF">2021-11-15T16:39:32Z</dcterms:created>
  <dcterms:modified xsi:type="dcterms:W3CDTF">2023-02-22T20:06:55Z</dcterms:modified>
</cp:coreProperties>
</file>